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e.envir.ee\Kasutajad$\EGT\39805274252\Desktop\"/>
    </mc:Choice>
  </mc:AlternateContent>
  <xr:revisionPtr revIDLastSave="0" documentId="13_ncr:1_{BE91B9FA-68BB-46D3-A451-1910EF4D6656}" xr6:coauthVersionLast="47" xr6:coauthVersionMax="47" xr10:uidLastSave="{00000000-0000-0000-0000-000000000000}"/>
  <bookViews>
    <workbookView xWindow="28680" yWindow="-120" windowWidth="29040" windowHeight="15720" xr2:uid="{9E99A2C4-6390-4C49-8A90-5B14C29FE845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J65" i="1"/>
  <c r="J64" i="1"/>
  <c r="D63" i="1"/>
  <c r="E63" i="1"/>
  <c r="D65" i="1" s="1"/>
  <c r="D66" i="1"/>
  <c r="F63" i="1"/>
  <c r="D64" i="1" l="1"/>
  <c r="J59" i="1" s="1"/>
</calcChain>
</file>

<file path=xl/sharedStrings.xml><?xml version="1.0" encoding="utf-8"?>
<sst xmlns="http://schemas.openxmlformats.org/spreadsheetml/2006/main" count="159" uniqueCount="35">
  <si>
    <t>Registrikaart</t>
  </si>
  <si>
    <t>Plokk</t>
  </si>
  <si>
    <t>Kuupäev</t>
  </si>
  <si>
    <t>Kaevandatud</t>
  </si>
  <si>
    <t>Kaod</t>
  </si>
  <si>
    <t>Muutused</t>
  </si>
  <si>
    <t>Staatus</t>
  </si>
  <si>
    <t>28 plokk</t>
  </si>
  <si>
    <t>kehtiv</t>
  </si>
  <si>
    <t>SUMMA</t>
  </si>
  <si>
    <t>jooksev</t>
  </si>
  <si>
    <t>04.07.2023. a – 03.10.2024 kaevndatud</t>
  </si>
  <si>
    <t>Seisuga 03.10.2024. a on mäeeraldise piires kogu kaevandatud maht</t>
  </si>
  <si>
    <t>Seisuga 03.10.2024. a on mäeeraldise piires jääkvaru järgmine</t>
  </si>
  <si>
    <t>Kadudega</t>
  </si>
  <si>
    <t>Jääk kadudega</t>
  </si>
  <si>
    <t xml:space="preserve">Vahe </t>
  </si>
  <si>
    <t>kaevand.</t>
  </si>
  <si>
    <t>jääk</t>
  </si>
  <si>
    <t>jooks</t>
  </si>
  <si>
    <t>&lt;-</t>
  </si>
  <si>
    <t>korrigeerida</t>
  </si>
  <si>
    <t>Kaevandatud kokku</t>
  </si>
  <si>
    <t>Maavarade registri järgi</t>
  </si>
  <si>
    <t>Andmed markšeiderimõõdistamise järgi</t>
  </si>
  <si>
    <t>Erinevus registri ja markšeideri vahel</t>
  </si>
  <si>
    <t>Algne</t>
  </si>
  <si>
    <t>Jääk kadudega mšm ajal</t>
  </si>
  <si>
    <t>kui ei tea kus viga on viga.</t>
  </si>
  <si>
    <t>MŠM ajal</t>
  </si>
  <si>
    <t>MŠM-s välja toodud vahemik</t>
  </si>
  <si>
    <r>
      <t xml:space="preserve">Ehk siis MŠM ajal oli </t>
    </r>
    <r>
      <rPr>
        <b/>
        <sz val="11"/>
        <color theme="1"/>
        <rFont val="Aptos Narrow"/>
        <family val="2"/>
        <scheme val="minor"/>
      </rPr>
      <t>maavarade registri järgi</t>
    </r>
    <r>
      <rPr>
        <sz val="11"/>
        <color theme="1"/>
        <rFont val="Aptos Narrow"/>
        <family val="2"/>
        <charset val="186"/>
        <scheme val="minor"/>
      </rPr>
      <t xml:space="preserve"> jääkvaru</t>
    </r>
  </si>
  <si>
    <t xml:space="preserve">st, et juhul kui ei leia vea kohta, tuleks nt 30.06.2023 </t>
  </si>
  <si>
    <r>
      <t xml:space="preserve">ja </t>
    </r>
    <r>
      <rPr>
        <b/>
        <sz val="11"/>
        <color theme="1"/>
        <rFont val="Aptos Narrow"/>
        <family val="2"/>
        <scheme val="minor"/>
      </rPr>
      <t xml:space="preserve">markšeiderimõõdistuses </t>
    </r>
    <r>
      <rPr>
        <sz val="11"/>
        <color theme="1"/>
        <rFont val="Aptos Narrow"/>
        <family val="2"/>
        <charset val="186"/>
        <scheme val="minor"/>
      </rPr>
      <t xml:space="preserve">endas endas on jääkvaru </t>
    </r>
  </si>
  <si>
    <r>
      <t xml:space="preserve">plokis lisaks </t>
    </r>
    <r>
      <rPr>
        <b/>
        <sz val="11"/>
        <color theme="1"/>
        <rFont val="Aptos Narrow"/>
        <family val="2"/>
        <scheme val="minor"/>
      </rPr>
      <t xml:space="preserve">maha arvutada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</si>
</sst>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 applyFill="1"/>
    <xf numFmtId="0" fontId="0" fillId="0" borderId="0" xfId="0" applyFill="1"/>
    <xf numFmtId="0" fontId="0" fillId="6" borderId="0" xfId="0" applyFill="1"/>
    <xf numFmtId="0" fontId="0" fillId="6" borderId="2" xfId="0" applyFill="1" applyBorder="1"/>
    <xf numFmtId="0" fontId="0" fillId="0" borderId="4" xfId="0" applyBorder="1"/>
    <xf numFmtId="0" fontId="0" fillId="0" borderId="0" xfId="0" applyBorder="1"/>
    <xf numFmtId="4" fontId="0" fillId="4" borderId="0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6" borderId="9" xfId="0" applyFill="1" applyBorder="1"/>
    <xf numFmtId="0" fontId="0" fillId="6" borderId="10" xfId="0" applyFill="1" applyBorder="1"/>
    <xf numFmtId="164" fontId="0" fillId="6" borderId="10" xfId="0" applyNumberFormat="1" applyFill="1" applyBorder="1"/>
    <xf numFmtId="0" fontId="0" fillId="6" borderId="11" xfId="0" applyFill="1" applyBorder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164" fontId="0" fillId="2" borderId="4" xfId="0" applyNumberFormat="1" applyFill="1" applyBorder="1"/>
    <xf numFmtId="164" fontId="0" fillId="6" borderId="9" xfId="0" applyNumberFormat="1" applyFill="1" applyBorder="1"/>
    <xf numFmtId="0" fontId="0" fillId="0" borderId="1" xfId="0" applyBorder="1"/>
    <xf numFmtId="165" fontId="0" fillId="0" borderId="2" xfId="0" applyNumberFormat="1" applyBorder="1"/>
    <xf numFmtId="164" fontId="0" fillId="0" borderId="0" xfId="0" applyNumberFormat="1" applyBorder="1"/>
    <xf numFmtId="164" fontId="0" fillId="0" borderId="7" xfId="0" applyNumberFormat="1" applyBorder="1"/>
    <xf numFmtId="165" fontId="0" fillId="4" borderId="0" xfId="0" applyNumberFormat="1" applyFill="1" applyBorder="1"/>
    <xf numFmtId="165" fontId="0" fillId="3" borderId="0" xfId="0" applyNumberFormat="1" applyFill="1" applyBorder="1"/>
    <xf numFmtId="165" fontId="0" fillId="2" borderId="7" xfId="0" applyNumberFormat="1" applyFill="1" applyBorder="1"/>
    <xf numFmtId="14" fontId="0" fillId="6" borderId="10" xfId="0" applyNumberFormat="1" applyFill="1" applyBorder="1"/>
    <xf numFmtId="0" fontId="0" fillId="6" borderId="6" xfId="0" applyFill="1" applyBorder="1"/>
    <xf numFmtId="0" fontId="0" fillId="6" borderId="7" xfId="0" applyFill="1" applyBorder="1"/>
    <xf numFmtId="4" fontId="0" fillId="6" borderId="8" xfId="0" applyNumberFormat="1" applyFill="1" applyBorder="1"/>
    <xf numFmtId="14" fontId="0" fillId="0" borderId="0" xfId="0" applyNumberFormat="1" applyBorder="1"/>
    <xf numFmtId="14" fontId="0" fillId="6" borderId="11" xfId="0" applyNumberFormat="1" applyFill="1" applyBorder="1"/>
    <xf numFmtId="4" fontId="0" fillId="7" borderId="7" xfId="0" applyNumberFormat="1" applyFill="1" applyBorder="1"/>
    <xf numFmtId="164" fontId="0" fillId="7" borderId="4" xfId="0" applyNumberFormat="1" applyFill="1" applyBorder="1"/>
    <xf numFmtId="164" fontId="0" fillId="7" borderId="6" xfId="0" applyNumberFormat="1" applyFill="1" applyBorder="1"/>
    <xf numFmtId="0" fontId="0" fillId="8" borderId="4" xfId="0" applyFill="1" applyBorder="1"/>
    <xf numFmtId="0" fontId="0" fillId="8" borderId="0" xfId="0" applyFill="1" applyBorder="1"/>
    <xf numFmtId="0" fontId="0" fillId="8" borderId="6" xfId="0" applyFill="1" applyBorder="1"/>
    <xf numFmtId="0" fontId="0" fillId="8" borderId="7" xfId="0" applyFill="1" applyBorder="1"/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8" borderId="15" xfId="0" applyFill="1" applyBorder="1"/>
    <xf numFmtId="0" fontId="0" fillId="8" borderId="16" xfId="0" applyFill="1" applyBorder="1"/>
    <xf numFmtId="0" fontId="0" fillId="7" borderId="14" xfId="0" applyFill="1" applyBorder="1"/>
    <xf numFmtId="0" fontId="0" fillId="8" borderId="18" xfId="0" applyFill="1" applyBorder="1"/>
    <xf numFmtId="0" fontId="0" fillId="8" borderId="19" xfId="0" applyFill="1" applyBorder="1"/>
    <xf numFmtId="164" fontId="0" fillId="7" borderId="17" xfId="0" applyNumberFormat="1" applyFill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D4C0-2EB9-4419-81A3-CF43BB68C12D}">
  <dimension ref="A1:S73"/>
  <sheetViews>
    <sheetView tabSelected="1" topLeftCell="A40" workbookViewId="0">
      <selection activeCell="I72" sqref="I72"/>
    </sheetView>
  </sheetViews>
  <sheetFormatPr defaultRowHeight="14.5" x14ac:dyDescent="0.35"/>
  <cols>
    <col min="1" max="1" width="5.81640625" customWidth="1"/>
    <col min="2" max="2" width="10.453125" customWidth="1"/>
    <col min="3" max="3" width="11.81640625" customWidth="1"/>
    <col min="4" max="4" width="11.36328125" customWidth="1"/>
    <col min="5" max="5" width="10.81640625" customWidth="1"/>
    <col min="7" max="7" width="6.81640625" customWidth="1"/>
    <col min="9" max="9" width="12.7265625" customWidth="1"/>
    <col min="10" max="10" width="10.453125" customWidth="1"/>
    <col min="11" max="11" width="9.81640625" customWidth="1"/>
    <col min="12" max="12" width="4" customWidth="1"/>
  </cols>
  <sheetData>
    <row r="1" spans="1:9" x14ac:dyDescent="0.3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</row>
    <row r="2" spans="1:9" x14ac:dyDescent="0.35">
      <c r="A2" s="7">
        <v>161</v>
      </c>
      <c r="B2" s="7" t="s">
        <v>7</v>
      </c>
      <c r="C2" s="1">
        <v>39448</v>
      </c>
      <c r="D2">
        <v>0</v>
      </c>
      <c r="E2">
        <v>0</v>
      </c>
      <c r="F2" s="2">
        <v>2554.4</v>
      </c>
      <c r="G2" t="s">
        <v>8</v>
      </c>
      <c r="I2" s="2"/>
    </row>
    <row r="3" spans="1:9" x14ac:dyDescent="0.35">
      <c r="A3" s="7">
        <v>161</v>
      </c>
      <c r="B3" s="7" t="s">
        <v>7</v>
      </c>
      <c r="C3" s="1">
        <v>40178</v>
      </c>
      <c r="D3">
        <v>-20.7</v>
      </c>
      <c r="E3">
        <v>0</v>
      </c>
      <c r="G3" t="s">
        <v>8</v>
      </c>
      <c r="I3" s="2"/>
    </row>
    <row r="4" spans="1:9" x14ac:dyDescent="0.35">
      <c r="A4" s="7">
        <v>161</v>
      </c>
      <c r="B4" s="7" t="s">
        <v>7</v>
      </c>
      <c r="C4" s="1">
        <v>40543</v>
      </c>
      <c r="D4">
        <v>-5.4</v>
      </c>
      <c r="E4">
        <v>0</v>
      </c>
      <c r="G4" t="s">
        <v>8</v>
      </c>
      <c r="I4" s="2"/>
    </row>
    <row r="5" spans="1:9" x14ac:dyDescent="0.35">
      <c r="A5" s="7">
        <v>161</v>
      </c>
      <c r="B5" s="7" t="s">
        <v>7</v>
      </c>
      <c r="C5" s="1">
        <v>40633</v>
      </c>
      <c r="D5">
        <v>-5.5039999999999996</v>
      </c>
      <c r="E5">
        <v>0</v>
      </c>
      <c r="G5" t="s">
        <v>8</v>
      </c>
      <c r="I5" s="2"/>
    </row>
    <row r="6" spans="1:9" x14ac:dyDescent="0.35">
      <c r="A6" s="7">
        <v>161</v>
      </c>
      <c r="B6" s="7" t="s">
        <v>7</v>
      </c>
      <c r="C6" s="1">
        <v>40724</v>
      </c>
      <c r="D6">
        <v>-25.696999999999999</v>
      </c>
      <c r="E6">
        <v>0</v>
      </c>
      <c r="G6" t="s">
        <v>8</v>
      </c>
    </row>
    <row r="7" spans="1:9" x14ac:dyDescent="0.35">
      <c r="A7" s="7">
        <v>161</v>
      </c>
      <c r="B7" s="7" t="s">
        <v>7</v>
      </c>
      <c r="C7" s="1">
        <v>40816</v>
      </c>
      <c r="D7">
        <v>-78.099000000000004</v>
      </c>
      <c r="E7">
        <v>0</v>
      </c>
      <c r="G7" t="s">
        <v>8</v>
      </c>
    </row>
    <row r="8" spans="1:9" x14ac:dyDescent="0.35">
      <c r="A8" s="7">
        <v>161</v>
      </c>
      <c r="B8" s="7" t="s">
        <v>7</v>
      </c>
      <c r="C8" s="1">
        <v>40908</v>
      </c>
      <c r="D8">
        <v>-92.558999999999997</v>
      </c>
      <c r="E8">
        <v>0</v>
      </c>
      <c r="G8" t="s">
        <v>8</v>
      </c>
    </row>
    <row r="9" spans="1:9" x14ac:dyDescent="0.35">
      <c r="A9" s="7">
        <v>161</v>
      </c>
      <c r="B9" s="7" t="s">
        <v>7</v>
      </c>
      <c r="C9" s="1">
        <v>40908</v>
      </c>
      <c r="D9">
        <v>0</v>
      </c>
      <c r="E9">
        <v>1.157</v>
      </c>
      <c r="G9" t="s">
        <v>8</v>
      </c>
    </row>
    <row r="10" spans="1:9" x14ac:dyDescent="0.35">
      <c r="A10" s="7">
        <v>161</v>
      </c>
      <c r="B10" s="7" t="s">
        <v>7</v>
      </c>
      <c r="C10" s="1">
        <v>40999</v>
      </c>
      <c r="D10">
        <v>-22.064</v>
      </c>
      <c r="E10">
        <v>0</v>
      </c>
      <c r="G10" t="s">
        <v>8</v>
      </c>
    </row>
    <row r="11" spans="1:9" x14ac:dyDescent="0.35">
      <c r="A11" s="7">
        <v>161</v>
      </c>
      <c r="B11" s="7" t="s">
        <v>7</v>
      </c>
      <c r="C11" s="1">
        <v>41090</v>
      </c>
      <c r="D11">
        <v>-80.631</v>
      </c>
      <c r="E11">
        <v>0</v>
      </c>
      <c r="G11" t="s">
        <v>8</v>
      </c>
    </row>
    <row r="12" spans="1:9" x14ac:dyDescent="0.35">
      <c r="A12" s="7">
        <v>161</v>
      </c>
      <c r="B12" s="7" t="s">
        <v>7</v>
      </c>
      <c r="C12" s="1">
        <v>41182</v>
      </c>
      <c r="D12">
        <v>-88.721000000000004</v>
      </c>
      <c r="E12">
        <v>0</v>
      </c>
      <c r="G12" t="s">
        <v>8</v>
      </c>
    </row>
    <row r="13" spans="1:9" x14ac:dyDescent="0.35">
      <c r="A13" s="7">
        <v>161</v>
      </c>
      <c r="B13" s="7" t="s">
        <v>7</v>
      </c>
      <c r="C13" s="1">
        <v>41274</v>
      </c>
      <c r="D13">
        <v>-42.265999999999998</v>
      </c>
      <c r="E13">
        <v>0</v>
      </c>
      <c r="G13" t="s">
        <v>8</v>
      </c>
    </row>
    <row r="14" spans="1:9" x14ac:dyDescent="0.35">
      <c r="A14" s="7">
        <v>161</v>
      </c>
      <c r="B14" s="7" t="s">
        <v>7</v>
      </c>
      <c r="C14" s="1">
        <v>41364</v>
      </c>
      <c r="D14">
        <v>-45.116999999999997</v>
      </c>
      <c r="E14">
        <v>0</v>
      </c>
      <c r="G14" t="s">
        <v>8</v>
      </c>
    </row>
    <row r="15" spans="1:9" x14ac:dyDescent="0.35">
      <c r="A15" s="7">
        <v>161</v>
      </c>
      <c r="B15" s="7" t="s">
        <v>7</v>
      </c>
      <c r="C15" s="1">
        <v>41455</v>
      </c>
      <c r="D15">
        <v>-95.787000000000006</v>
      </c>
      <c r="E15">
        <v>0</v>
      </c>
      <c r="G15" t="s">
        <v>8</v>
      </c>
    </row>
    <row r="16" spans="1:9" x14ac:dyDescent="0.35">
      <c r="A16" s="7">
        <v>161</v>
      </c>
      <c r="B16" s="7" t="s">
        <v>7</v>
      </c>
      <c r="C16" s="1">
        <v>41547</v>
      </c>
      <c r="D16">
        <v>-90.795000000000002</v>
      </c>
      <c r="E16">
        <v>0</v>
      </c>
      <c r="G16" t="s">
        <v>8</v>
      </c>
    </row>
    <row r="17" spans="1:7" x14ac:dyDescent="0.35">
      <c r="A17" s="7">
        <v>161</v>
      </c>
      <c r="B17" s="7" t="s">
        <v>7</v>
      </c>
      <c r="C17" s="1">
        <v>41639</v>
      </c>
      <c r="D17">
        <v>-40.15</v>
      </c>
      <c r="E17">
        <v>0</v>
      </c>
      <c r="G17" t="s">
        <v>8</v>
      </c>
    </row>
    <row r="18" spans="1:7" x14ac:dyDescent="0.35">
      <c r="A18" s="7">
        <v>161</v>
      </c>
      <c r="B18" s="7" t="s">
        <v>7</v>
      </c>
      <c r="C18" s="1">
        <v>41729</v>
      </c>
      <c r="D18">
        <v>-39.033000000000001</v>
      </c>
      <c r="E18">
        <v>0</v>
      </c>
      <c r="G18" t="s">
        <v>8</v>
      </c>
    </row>
    <row r="19" spans="1:7" x14ac:dyDescent="0.35">
      <c r="A19" s="7">
        <v>161</v>
      </c>
      <c r="B19" s="7" t="s">
        <v>7</v>
      </c>
      <c r="C19" s="1">
        <v>41820</v>
      </c>
      <c r="D19">
        <v>-35.287999999999997</v>
      </c>
      <c r="E19">
        <v>0</v>
      </c>
      <c r="G19" t="s">
        <v>8</v>
      </c>
    </row>
    <row r="20" spans="1:7" x14ac:dyDescent="0.35">
      <c r="A20" s="7">
        <v>161</v>
      </c>
      <c r="B20" s="7" t="s">
        <v>7</v>
      </c>
      <c r="C20" s="1">
        <v>41912</v>
      </c>
      <c r="D20">
        <v>-87.721000000000004</v>
      </c>
      <c r="E20">
        <v>0</v>
      </c>
      <c r="G20" t="s">
        <v>8</v>
      </c>
    </row>
    <row r="21" spans="1:7" x14ac:dyDescent="0.35">
      <c r="A21" s="7">
        <v>161</v>
      </c>
      <c r="B21" s="7" t="s">
        <v>7</v>
      </c>
      <c r="C21" s="1">
        <v>42004</v>
      </c>
      <c r="D21">
        <v>-74.566999999999993</v>
      </c>
      <c r="E21">
        <v>0</v>
      </c>
      <c r="G21" t="s">
        <v>8</v>
      </c>
    </row>
    <row r="22" spans="1:7" x14ac:dyDescent="0.35">
      <c r="A22" s="7">
        <v>161</v>
      </c>
      <c r="B22" s="7" t="s">
        <v>7</v>
      </c>
      <c r="C22" s="1">
        <v>42094</v>
      </c>
      <c r="D22">
        <v>-27.907</v>
      </c>
      <c r="E22">
        <v>0</v>
      </c>
      <c r="G22" t="s">
        <v>8</v>
      </c>
    </row>
    <row r="23" spans="1:7" x14ac:dyDescent="0.35">
      <c r="A23" s="7">
        <v>161</v>
      </c>
      <c r="B23" s="7" t="s">
        <v>7</v>
      </c>
      <c r="C23" s="1">
        <v>42185</v>
      </c>
      <c r="D23">
        <v>-63.383000000000003</v>
      </c>
      <c r="E23">
        <v>0</v>
      </c>
      <c r="G23" t="s">
        <v>8</v>
      </c>
    </row>
    <row r="24" spans="1:7" x14ac:dyDescent="0.35">
      <c r="A24" s="7">
        <v>161</v>
      </c>
      <c r="B24" s="7" t="s">
        <v>7</v>
      </c>
      <c r="C24" s="1">
        <v>42277</v>
      </c>
      <c r="D24">
        <v>-69.986999999999995</v>
      </c>
      <c r="E24">
        <v>0</v>
      </c>
      <c r="G24" t="s">
        <v>8</v>
      </c>
    </row>
    <row r="25" spans="1:7" x14ac:dyDescent="0.35">
      <c r="A25" s="7">
        <v>161</v>
      </c>
      <c r="B25" s="7" t="s">
        <v>7</v>
      </c>
      <c r="C25" s="1">
        <v>42369</v>
      </c>
      <c r="D25">
        <v>-21.792999999999999</v>
      </c>
      <c r="E25">
        <v>0</v>
      </c>
      <c r="G25" t="s">
        <v>8</v>
      </c>
    </row>
    <row r="26" spans="1:7" x14ac:dyDescent="0.35">
      <c r="A26" s="7">
        <v>161</v>
      </c>
      <c r="B26" s="7" t="s">
        <v>7</v>
      </c>
      <c r="C26" s="1">
        <v>42460</v>
      </c>
      <c r="D26">
        <v>-38.322000000000003</v>
      </c>
      <c r="E26">
        <v>0</v>
      </c>
      <c r="G26" t="s">
        <v>8</v>
      </c>
    </row>
    <row r="27" spans="1:7" x14ac:dyDescent="0.35">
      <c r="A27" s="7">
        <v>161</v>
      </c>
      <c r="B27" s="7" t="s">
        <v>7</v>
      </c>
      <c r="C27" s="1">
        <v>42551</v>
      </c>
      <c r="D27">
        <v>-46.96</v>
      </c>
      <c r="E27">
        <v>0</v>
      </c>
      <c r="G27" t="s">
        <v>8</v>
      </c>
    </row>
    <row r="28" spans="1:7" x14ac:dyDescent="0.35">
      <c r="A28" s="7">
        <v>161</v>
      </c>
      <c r="B28" s="7" t="s">
        <v>7</v>
      </c>
      <c r="C28" s="1">
        <v>42643</v>
      </c>
      <c r="D28">
        <v>-74.566000000000003</v>
      </c>
      <c r="E28">
        <v>0</v>
      </c>
      <c r="G28" t="s">
        <v>8</v>
      </c>
    </row>
    <row r="29" spans="1:7" x14ac:dyDescent="0.35">
      <c r="A29" s="7">
        <v>161</v>
      </c>
      <c r="B29" s="7" t="s">
        <v>7</v>
      </c>
      <c r="C29" s="1">
        <v>42735</v>
      </c>
      <c r="D29">
        <v>-63.460999999999999</v>
      </c>
      <c r="E29">
        <v>0</v>
      </c>
      <c r="G29" t="s">
        <v>8</v>
      </c>
    </row>
    <row r="30" spans="1:7" x14ac:dyDescent="0.35">
      <c r="A30" s="7">
        <v>161</v>
      </c>
      <c r="B30" s="7" t="s">
        <v>7</v>
      </c>
      <c r="C30" s="1">
        <v>42825</v>
      </c>
      <c r="D30">
        <v>-32.194000000000003</v>
      </c>
      <c r="E30">
        <v>0</v>
      </c>
      <c r="G30" t="s">
        <v>8</v>
      </c>
    </row>
    <row r="31" spans="1:7" x14ac:dyDescent="0.35">
      <c r="A31" s="7">
        <v>161</v>
      </c>
      <c r="B31" s="7" t="s">
        <v>7</v>
      </c>
      <c r="C31" s="1">
        <v>42916</v>
      </c>
      <c r="D31">
        <v>-41.707999999999998</v>
      </c>
      <c r="E31">
        <v>0</v>
      </c>
      <c r="G31" t="s">
        <v>8</v>
      </c>
    </row>
    <row r="32" spans="1:7" x14ac:dyDescent="0.35">
      <c r="A32" s="7">
        <v>161</v>
      </c>
      <c r="B32" s="7" t="s">
        <v>7</v>
      </c>
      <c r="C32" s="1">
        <v>43008</v>
      </c>
      <c r="D32">
        <v>-18.381</v>
      </c>
      <c r="E32">
        <v>0</v>
      </c>
      <c r="G32" t="s">
        <v>8</v>
      </c>
    </row>
    <row r="33" spans="1:7" x14ac:dyDescent="0.35">
      <c r="A33" s="7">
        <v>161</v>
      </c>
      <c r="B33" s="7" t="s">
        <v>7</v>
      </c>
      <c r="C33" s="1">
        <v>43100</v>
      </c>
      <c r="D33">
        <v>-43.960999999999999</v>
      </c>
      <c r="E33">
        <v>0</v>
      </c>
      <c r="G33" t="s">
        <v>8</v>
      </c>
    </row>
    <row r="34" spans="1:7" x14ac:dyDescent="0.35">
      <c r="A34" s="7">
        <v>161</v>
      </c>
      <c r="B34" s="7" t="s">
        <v>7</v>
      </c>
      <c r="C34" s="1">
        <v>43190</v>
      </c>
      <c r="D34">
        <v>-50.793999999999997</v>
      </c>
      <c r="E34">
        <v>0</v>
      </c>
      <c r="G34" t="s">
        <v>8</v>
      </c>
    </row>
    <row r="35" spans="1:7" x14ac:dyDescent="0.35">
      <c r="A35" s="7">
        <v>161</v>
      </c>
      <c r="B35" s="7" t="s">
        <v>7</v>
      </c>
      <c r="C35" s="1">
        <v>43281</v>
      </c>
      <c r="D35">
        <v>-37.183999999999997</v>
      </c>
      <c r="E35">
        <v>0</v>
      </c>
      <c r="G35" t="s">
        <v>8</v>
      </c>
    </row>
    <row r="36" spans="1:7" x14ac:dyDescent="0.35">
      <c r="A36" s="7">
        <v>161</v>
      </c>
      <c r="B36" s="7" t="s">
        <v>7</v>
      </c>
      <c r="C36" s="1">
        <v>43373</v>
      </c>
      <c r="D36">
        <v>-4.0199999999999996</v>
      </c>
      <c r="E36">
        <v>0</v>
      </c>
      <c r="G36" t="s">
        <v>8</v>
      </c>
    </row>
    <row r="37" spans="1:7" x14ac:dyDescent="0.35">
      <c r="A37" s="7">
        <v>161</v>
      </c>
      <c r="B37" s="7" t="s">
        <v>7</v>
      </c>
      <c r="C37" s="1">
        <v>43465</v>
      </c>
      <c r="D37">
        <v>-33.585000000000001</v>
      </c>
      <c r="E37">
        <v>0</v>
      </c>
      <c r="G37" t="s">
        <v>8</v>
      </c>
    </row>
    <row r="38" spans="1:7" x14ac:dyDescent="0.35">
      <c r="A38" s="7">
        <v>161</v>
      </c>
      <c r="B38" s="7" t="s">
        <v>7</v>
      </c>
      <c r="C38" s="1">
        <v>43555</v>
      </c>
      <c r="D38">
        <v>-9.5</v>
      </c>
      <c r="E38">
        <v>0</v>
      </c>
      <c r="G38" t="s">
        <v>8</v>
      </c>
    </row>
    <row r="39" spans="1:7" x14ac:dyDescent="0.35">
      <c r="A39" s="7">
        <v>161</v>
      </c>
      <c r="B39" s="7" t="s">
        <v>7</v>
      </c>
      <c r="C39" s="1">
        <v>43646</v>
      </c>
      <c r="D39">
        <v>-62.859000000000002</v>
      </c>
      <c r="E39">
        <v>0</v>
      </c>
      <c r="G39" t="s">
        <v>8</v>
      </c>
    </row>
    <row r="40" spans="1:7" x14ac:dyDescent="0.35">
      <c r="A40" s="7">
        <v>161</v>
      </c>
      <c r="B40" s="7" t="s">
        <v>7</v>
      </c>
      <c r="C40" s="1">
        <v>43738</v>
      </c>
      <c r="D40">
        <v>-56.44</v>
      </c>
      <c r="E40">
        <v>0</v>
      </c>
      <c r="G40" t="s">
        <v>8</v>
      </c>
    </row>
    <row r="41" spans="1:7" x14ac:dyDescent="0.35">
      <c r="A41" s="7">
        <v>161</v>
      </c>
      <c r="B41" s="7" t="s">
        <v>7</v>
      </c>
      <c r="C41" s="1">
        <v>43830</v>
      </c>
      <c r="D41">
        <v>-57.353999999999999</v>
      </c>
      <c r="E41">
        <v>0</v>
      </c>
      <c r="G41" t="s">
        <v>8</v>
      </c>
    </row>
    <row r="42" spans="1:7" x14ac:dyDescent="0.35">
      <c r="A42" s="7">
        <v>161</v>
      </c>
      <c r="B42" s="7" t="s">
        <v>7</v>
      </c>
      <c r="C42" s="1">
        <v>43921</v>
      </c>
      <c r="D42">
        <v>-41.356000000000002</v>
      </c>
      <c r="E42">
        <v>0</v>
      </c>
      <c r="G42" t="s">
        <v>8</v>
      </c>
    </row>
    <row r="43" spans="1:7" x14ac:dyDescent="0.35">
      <c r="A43" s="7">
        <v>161</v>
      </c>
      <c r="B43" s="7" t="s">
        <v>7</v>
      </c>
      <c r="C43" s="1">
        <v>44012</v>
      </c>
      <c r="D43">
        <v>-65.5</v>
      </c>
      <c r="E43">
        <v>0</v>
      </c>
      <c r="G43" t="s">
        <v>8</v>
      </c>
    </row>
    <row r="44" spans="1:7" x14ac:dyDescent="0.35">
      <c r="A44" s="7">
        <v>161</v>
      </c>
      <c r="B44" s="7" t="s">
        <v>7</v>
      </c>
      <c r="C44" s="1">
        <v>44104</v>
      </c>
      <c r="D44">
        <v>-62.5</v>
      </c>
      <c r="E44">
        <v>0</v>
      </c>
      <c r="G44" t="s">
        <v>8</v>
      </c>
    </row>
    <row r="45" spans="1:7" x14ac:dyDescent="0.35">
      <c r="A45" s="7">
        <v>161</v>
      </c>
      <c r="B45" s="7" t="s">
        <v>7</v>
      </c>
      <c r="C45" s="1">
        <v>44196</v>
      </c>
      <c r="D45">
        <v>-49.62</v>
      </c>
      <c r="E45">
        <v>0</v>
      </c>
      <c r="G45" t="s">
        <v>8</v>
      </c>
    </row>
    <row r="46" spans="1:7" x14ac:dyDescent="0.35">
      <c r="A46" s="7">
        <v>161</v>
      </c>
      <c r="B46" s="7" t="s">
        <v>7</v>
      </c>
      <c r="C46" s="1">
        <v>44286</v>
      </c>
      <c r="D46">
        <v>-47.12</v>
      </c>
      <c r="E46">
        <v>0</v>
      </c>
      <c r="G46" t="s">
        <v>8</v>
      </c>
    </row>
    <row r="47" spans="1:7" x14ac:dyDescent="0.35">
      <c r="A47" s="7">
        <v>161</v>
      </c>
      <c r="B47" s="7" t="s">
        <v>7</v>
      </c>
      <c r="C47" s="1">
        <v>44377</v>
      </c>
      <c r="D47">
        <v>-55.05</v>
      </c>
      <c r="E47">
        <v>0</v>
      </c>
      <c r="G47" t="s">
        <v>8</v>
      </c>
    </row>
    <row r="48" spans="1:7" x14ac:dyDescent="0.35">
      <c r="A48" s="7">
        <v>161</v>
      </c>
      <c r="B48" s="7" t="s">
        <v>7</v>
      </c>
      <c r="C48" s="1">
        <v>44469</v>
      </c>
      <c r="D48">
        <v>-42.34</v>
      </c>
      <c r="E48">
        <v>0</v>
      </c>
      <c r="G48" t="s">
        <v>8</v>
      </c>
    </row>
    <row r="49" spans="1:19" x14ac:dyDescent="0.35">
      <c r="A49" s="7">
        <v>161</v>
      </c>
      <c r="B49" s="7" t="s">
        <v>7</v>
      </c>
      <c r="C49" s="1">
        <v>44561</v>
      </c>
      <c r="D49">
        <v>-42.389000000000003</v>
      </c>
      <c r="E49">
        <v>0</v>
      </c>
      <c r="G49" t="s">
        <v>8</v>
      </c>
    </row>
    <row r="50" spans="1:19" x14ac:dyDescent="0.35">
      <c r="A50" s="7">
        <v>161</v>
      </c>
      <c r="B50" s="7" t="s">
        <v>7</v>
      </c>
      <c r="C50" s="1">
        <v>44651</v>
      </c>
      <c r="D50">
        <v>-42.45</v>
      </c>
      <c r="E50">
        <v>0</v>
      </c>
      <c r="G50" t="s">
        <v>8</v>
      </c>
    </row>
    <row r="51" spans="1:19" x14ac:dyDescent="0.35">
      <c r="A51" s="7">
        <v>161</v>
      </c>
      <c r="B51" s="7" t="s">
        <v>7</v>
      </c>
      <c r="C51" s="1">
        <v>44742</v>
      </c>
      <c r="D51">
        <v>-23.86</v>
      </c>
      <c r="E51">
        <v>0</v>
      </c>
      <c r="G51" t="s">
        <v>8</v>
      </c>
    </row>
    <row r="52" spans="1:19" x14ac:dyDescent="0.35">
      <c r="A52" s="7">
        <v>161</v>
      </c>
      <c r="B52" s="7" t="s">
        <v>7</v>
      </c>
      <c r="C52" s="1">
        <v>44834</v>
      </c>
      <c r="D52">
        <v>-13.581</v>
      </c>
      <c r="E52">
        <v>0</v>
      </c>
      <c r="G52" t="s">
        <v>8</v>
      </c>
    </row>
    <row r="53" spans="1:19" x14ac:dyDescent="0.35">
      <c r="A53" s="7">
        <v>161</v>
      </c>
      <c r="B53" s="7" t="s">
        <v>7</v>
      </c>
      <c r="C53" s="1">
        <v>44926</v>
      </c>
      <c r="D53">
        <v>-2.12</v>
      </c>
      <c r="E53">
        <v>0</v>
      </c>
      <c r="G53" t="s">
        <v>8</v>
      </c>
    </row>
    <row r="54" spans="1:19" x14ac:dyDescent="0.35">
      <c r="A54" s="7">
        <v>161</v>
      </c>
      <c r="B54" s="7" t="s">
        <v>7</v>
      </c>
      <c r="C54" s="1">
        <v>45016</v>
      </c>
      <c r="D54">
        <v>-3.22</v>
      </c>
      <c r="E54">
        <v>0</v>
      </c>
      <c r="G54" t="s">
        <v>8</v>
      </c>
    </row>
    <row r="55" spans="1:19" x14ac:dyDescent="0.35">
      <c r="A55" s="7">
        <v>161</v>
      </c>
      <c r="B55" s="7" t="s">
        <v>7</v>
      </c>
      <c r="C55" s="1">
        <v>45107</v>
      </c>
      <c r="D55">
        <v>-3.87</v>
      </c>
      <c r="E55">
        <v>0</v>
      </c>
      <c r="G55" t="s">
        <v>8</v>
      </c>
      <c r="H55" t="s">
        <v>20</v>
      </c>
      <c r="I55" t="s">
        <v>21</v>
      </c>
      <c r="J55" t="s">
        <v>28</v>
      </c>
    </row>
    <row r="56" spans="1:19" x14ac:dyDescent="0.35">
      <c r="A56" s="7">
        <v>161</v>
      </c>
      <c r="B56" s="7" t="s">
        <v>7</v>
      </c>
      <c r="C56" s="4">
        <v>45199</v>
      </c>
      <c r="D56" s="5">
        <v>-2.42</v>
      </c>
      <c r="E56">
        <v>0</v>
      </c>
      <c r="G56" t="s">
        <v>8</v>
      </c>
    </row>
    <row r="57" spans="1:19" ht="15" thickBot="1" x14ac:dyDescent="0.4">
      <c r="A57" s="7">
        <v>161</v>
      </c>
      <c r="B57" s="7" t="s">
        <v>7</v>
      </c>
      <c r="C57" s="4">
        <v>45291</v>
      </c>
      <c r="D57" s="5">
        <v>-25.065999999999999</v>
      </c>
      <c r="E57">
        <v>0</v>
      </c>
      <c r="G57" t="s">
        <v>8</v>
      </c>
    </row>
    <row r="58" spans="1:19" ht="15" thickBot="1" x14ac:dyDescent="0.4">
      <c r="A58" s="7">
        <v>161</v>
      </c>
      <c r="B58" s="7" t="s">
        <v>7</v>
      </c>
      <c r="C58" s="4">
        <v>45382</v>
      </c>
      <c r="D58" s="5">
        <v>-20.213000000000001</v>
      </c>
      <c r="E58">
        <v>0</v>
      </c>
      <c r="G58" t="s">
        <v>8</v>
      </c>
      <c r="H58" s="19" t="s">
        <v>23</v>
      </c>
      <c r="I58" s="20"/>
      <c r="J58" s="21"/>
      <c r="K58" s="22"/>
      <c r="M58" s="27" t="s">
        <v>24</v>
      </c>
      <c r="N58" s="20"/>
      <c r="O58" s="20"/>
      <c r="P58" s="20"/>
      <c r="Q58" s="20"/>
      <c r="R58" s="20"/>
      <c r="S58" s="22"/>
    </row>
    <row r="59" spans="1:19" x14ac:dyDescent="0.35">
      <c r="A59" s="7">
        <v>161</v>
      </c>
      <c r="B59" s="7" t="s">
        <v>7</v>
      </c>
      <c r="C59" s="4">
        <v>45473</v>
      </c>
      <c r="D59" s="5">
        <v>-2.2069999999999999</v>
      </c>
      <c r="E59">
        <v>0</v>
      </c>
      <c r="G59" t="s">
        <v>8</v>
      </c>
      <c r="H59" s="12" t="s">
        <v>15</v>
      </c>
      <c r="I59" s="13"/>
      <c r="J59" s="14">
        <f>F63+D64</f>
        <v>180.20000000000027</v>
      </c>
      <c r="K59" s="15" t="s">
        <v>10</v>
      </c>
      <c r="M59" s="25" t="s">
        <v>11</v>
      </c>
      <c r="N59" s="13"/>
      <c r="O59" s="13"/>
      <c r="P59" s="13"/>
      <c r="Q59" s="13"/>
      <c r="R59" s="13"/>
      <c r="S59" s="15"/>
    </row>
    <row r="60" spans="1:19" ht="15" thickBot="1" x14ac:dyDescent="0.4">
      <c r="A60" s="7">
        <v>161</v>
      </c>
      <c r="B60" s="7" t="s">
        <v>7</v>
      </c>
      <c r="C60" s="4">
        <v>45565</v>
      </c>
      <c r="D60" s="5">
        <v>-5.0670000000000002</v>
      </c>
      <c r="E60">
        <v>0</v>
      </c>
      <c r="G60" t="s">
        <v>8</v>
      </c>
      <c r="H60" s="16" t="s">
        <v>27</v>
      </c>
      <c r="I60" s="17"/>
      <c r="J60" s="41">
        <v>181.15000000000009</v>
      </c>
      <c r="K60" s="18"/>
      <c r="M60" s="26">
        <v>54.972999999999999</v>
      </c>
      <c r="N60" s="13"/>
      <c r="O60" s="13"/>
      <c r="P60" s="13"/>
      <c r="Q60" s="13"/>
      <c r="R60" s="13"/>
      <c r="S60" s="15"/>
    </row>
    <row r="61" spans="1:19" ht="15" thickBot="1" x14ac:dyDescent="0.4">
      <c r="A61" s="6">
        <v>161</v>
      </c>
      <c r="B61" s="6" t="s">
        <v>7</v>
      </c>
      <c r="C61" s="8">
        <v>45657</v>
      </c>
      <c r="D61" s="9">
        <v>-0.95</v>
      </c>
      <c r="E61" s="9">
        <v>0</v>
      </c>
      <c r="F61" s="9"/>
      <c r="G61" s="9" t="s">
        <v>8</v>
      </c>
      <c r="H61" s="3"/>
      <c r="M61" s="25"/>
      <c r="N61" s="13"/>
      <c r="O61" s="13"/>
      <c r="P61" s="13"/>
      <c r="Q61" s="13"/>
      <c r="R61" s="13"/>
      <c r="S61" s="15"/>
    </row>
    <row r="62" spans="1:19" ht="15" thickBot="1" x14ac:dyDescent="0.4">
      <c r="A62" s="19"/>
      <c r="B62" s="20"/>
      <c r="C62" s="11"/>
      <c r="D62" s="20" t="s">
        <v>3</v>
      </c>
      <c r="E62" s="20" t="s">
        <v>4</v>
      </c>
      <c r="F62" s="22" t="s">
        <v>26</v>
      </c>
      <c r="J62" s="9"/>
      <c r="M62" s="25" t="s">
        <v>12</v>
      </c>
      <c r="N62" s="13"/>
      <c r="O62" s="13"/>
      <c r="P62" s="13"/>
      <c r="Q62" s="13"/>
      <c r="R62" s="13"/>
      <c r="S62" s="15"/>
    </row>
    <row r="63" spans="1:19" ht="15" thickBot="1" x14ac:dyDescent="0.4">
      <c r="A63" s="36" t="s">
        <v>9</v>
      </c>
      <c r="B63" s="37"/>
      <c r="C63" s="35"/>
      <c r="D63" s="37">
        <f>SUM(D2:D61)</f>
        <v>-2375.357</v>
      </c>
      <c r="E63" s="37">
        <f>SUM(E2:E61)</f>
        <v>1.157</v>
      </c>
      <c r="F63" s="38">
        <f>SUM(F2:F61)</f>
        <v>2554.4</v>
      </c>
      <c r="H63" s="19" t="s">
        <v>25</v>
      </c>
      <c r="I63" s="20"/>
      <c r="J63" s="20"/>
      <c r="K63" s="40">
        <v>45568</v>
      </c>
      <c r="M63" s="42">
        <v>2373.9929999999999</v>
      </c>
      <c r="N63" s="13"/>
      <c r="O63" s="13"/>
      <c r="P63" s="13"/>
      <c r="Q63" s="13"/>
      <c r="R63" s="13"/>
      <c r="S63" s="15"/>
    </row>
    <row r="64" spans="1:19" x14ac:dyDescent="0.35">
      <c r="A64" s="12" t="s">
        <v>22</v>
      </c>
      <c r="B64" s="13"/>
      <c r="C64" s="13" t="s">
        <v>14</v>
      </c>
      <c r="D64" s="32">
        <f>D63+E63</f>
        <v>-2374.1999999999998</v>
      </c>
      <c r="E64" s="39">
        <v>45657</v>
      </c>
      <c r="F64" s="15"/>
      <c r="H64" s="28" t="s">
        <v>16</v>
      </c>
      <c r="I64" s="23" t="s">
        <v>17</v>
      </c>
      <c r="J64" s="29">
        <f>D65+M63</f>
        <v>0.74299999999993815</v>
      </c>
      <c r="K64" s="24"/>
      <c r="M64" s="25"/>
      <c r="N64" s="13"/>
      <c r="O64" s="13"/>
      <c r="P64" s="13"/>
      <c r="Q64" s="13"/>
      <c r="R64" s="13"/>
      <c r="S64" s="15"/>
    </row>
    <row r="65" spans="1:19" x14ac:dyDescent="0.35">
      <c r="A65" s="12" t="s">
        <v>22</v>
      </c>
      <c r="B65" s="13"/>
      <c r="C65" s="13" t="s">
        <v>14</v>
      </c>
      <c r="D65" s="33">
        <f>SUM(D3:D60)+E63</f>
        <v>-2373.25</v>
      </c>
      <c r="E65" s="13" t="s">
        <v>29</v>
      </c>
      <c r="F65" s="15"/>
      <c r="H65" s="12" t="s">
        <v>16</v>
      </c>
      <c r="I65" s="13" t="s">
        <v>18</v>
      </c>
      <c r="J65" s="30">
        <f>J60-M66</f>
        <v>0.74300000000008026</v>
      </c>
      <c r="K65" s="15"/>
      <c r="M65" s="25" t="s">
        <v>13</v>
      </c>
      <c r="N65" s="13"/>
      <c r="O65" s="13"/>
      <c r="P65" s="13"/>
      <c r="Q65" s="13"/>
      <c r="R65" s="13"/>
      <c r="S65" s="15"/>
    </row>
    <row r="66" spans="1:19" ht="15" thickBot="1" x14ac:dyDescent="0.4">
      <c r="A66" s="16" t="s">
        <v>30</v>
      </c>
      <c r="B66" s="17"/>
      <c r="C66" s="17"/>
      <c r="D66" s="34">
        <f>SUM(D56:D60)</f>
        <v>-54.972999999999999</v>
      </c>
      <c r="E66" s="17"/>
      <c r="F66" s="18"/>
      <c r="H66" s="16" t="s">
        <v>16</v>
      </c>
      <c r="I66" s="17" t="s">
        <v>19</v>
      </c>
      <c r="J66" s="31">
        <f>J59-(M66+D61)</f>
        <v>0.74300000000025079</v>
      </c>
      <c r="K66" s="18"/>
      <c r="M66" s="43">
        <v>180.40700000000001</v>
      </c>
      <c r="N66" s="17"/>
      <c r="O66" s="17"/>
      <c r="P66" s="17"/>
      <c r="Q66" s="17"/>
      <c r="R66" s="17"/>
      <c r="S66" s="18"/>
    </row>
    <row r="67" spans="1:19" ht="15" thickBot="1" x14ac:dyDescent="0.4"/>
    <row r="68" spans="1:19" x14ac:dyDescent="0.35">
      <c r="B68" s="50" t="s">
        <v>31</v>
      </c>
      <c r="C68" s="51"/>
      <c r="D68" s="51"/>
      <c r="E68" s="51"/>
      <c r="F68" s="52">
        <v>181.15000000000009</v>
      </c>
    </row>
    <row r="69" spans="1:19" x14ac:dyDescent="0.35">
      <c r="B69" s="53" t="s">
        <v>33</v>
      </c>
      <c r="C69" s="54"/>
      <c r="D69" s="54"/>
      <c r="E69" s="54"/>
      <c r="F69" s="55">
        <v>180.40700000000001</v>
      </c>
    </row>
    <row r="70" spans="1:19" x14ac:dyDescent="0.35">
      <c r="B70" s="44" t="s">
        <v>32</v>
      </c>
      <c r="C70" s="45"/>
      <c r="D70" s="45"/>
      <c r="E70" s="45"/>
      <c r="F70" s="48">
        <v>0.74299999999999999</v>
      </c>
    </row>
    <row r="71" spans="1:19" ht="15" thickBot="1" x14ac:dyDescent="0.4">
      <c r="B71" s="46" t="s">
        <v>34</v>
      </c>
      <c r="C71" s="47"/>
      <c r="D71" s="47"/>
      <c r="E71" s="47"/>
      <c r="F71" s="49"/>
    </row>
    <row r="73" spans="1:19" x14ac:dyDescent="0.35">
      <c r="J73" s="3"/>
    </row>
  </sheetData>
  <mergeCells count="1">
    <mergeCell ref="F70:F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Mihkel Annusver</dc:creator>
  <cp:lastModifiedBy>Mihkel Annusver</cp:lastModifiedBy>
  <dcterms:created xsi:type="dcterms:W3CDTF">2025-02-03T09:30:27Z</dcterms:created>
  <dcterms:modified xsi:type="dcterms:W3CDTF">2025-02-04T09:14:43Z</dcterms:modified>
</cp:coreProperties>
</file>